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Jana\OneDrive - DLNK s.r.o\Zakázky\Vrchlabí\Bílá vločka\Příprava - rozpočet\"/>
    </mc:Choice>
  </mc:AlternateContent>
  <xr:revisionPtr revIDLastSave="0" documentId="8_{72251514-19FC-4D1D-BD4A-7CA6203D4A22}" xr6:coauthVersionLast="47" xr6:coauthVersionMax="47" xr10:uidLastSave="{00000000-0000-0000-0000-000000000000}"/>
  <bookViews>
    <workbookView xWindow="-108" yWindow="-108" windowWidth="23256" windowHeight="12576"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 l="1"/>
  <c r="G11" i="1" s="1"/>
  <c r="F27" i="1" l="1"/>
  <c r="G27" i="1" s="1"/>
  <c r="F36" i="1" l="1"/>
  <c r="G36" i="1" s="1"/>
  <c r="F35" i="1"/>
  <c r="G35" i="1" s="1"/>
  <c r="F22" i="1" l="1"/>
  <c r="G22" i="1" s="1"/>
  <c r="F21" i="1"/>
  <c r="G21" i="1" s="1"/>
  <c r="F17" i="1" l="1"/>
  <c r="G17" i="1" s="1"/>
  <c r="F16" i="1"/>
  <c r="G16" i="1" s="1"/>
  <c r="F12" i="1" l="1"/>
  <c r="G12" i="1" s="1"/>
  <c r="F10" i="1" l="1"/>
  <c r="G10" i="1" s="1"/>
  <c r="F34" i="1" l="1"/>
  <c r="G34" i="1" s="1"/>
  <c r="F33" i="1"/>
  <c r="G33" i="1" s="1"/>
  <c r="F32" i="1"/>
  <c r="G32" i="1" s="1"/>
  <c r="F31" i="1"/>
  <c r="G31" i="1" s="1"/>
  <c r="F30" i="1"/>
  <c r="G30" i="1" s="1"/>
  <c r="F28" i="1"/>
  <c r="G28" i="1" s="1"/>
  <c r="F25" i="1"/>
  <c r="G25" i="1" s="1"/>
  <c r="F24" i="1"/>
  <c r="G24" i="1" s="1"/>
  <c r="F20" i="1"/>
  <c r="G20" i="1" s="1"/>
  <c r="F19" i="1"/>
  <c r="G19" i="1" s="1"/>
  <c r="F15" i="1"/>
  <c r="G15" i="1" s="1"/>
  <c r="F14" i="1"/>
  <c r="G14" i="1" s="1"/>
  <c r="F8" i="1" l="1"/>
  <c r="F9" i="1"/>
  <c r="G9" i="1" s="1"/>
  <c r="F37" i="1" l="1"/>
  <c r="G8" i="1"/>
  <c r="G37" i="1" s="1"/>
</calcChain>
</file>

<file path=xl/sharedStrings.xml><?xml version="1.0" encoding="utf-8"?>
<sst xmlns="http://schemas.openxmlformats.org/spreadsheetml/2006/main" count="98" uniqueCount="67">
  <si>
    <t>Počet jednotek</t>
  </si>
  <si>
    <t>Položka 
č.</t>
  </si>
  <si>
    <t>3.</t>
  </si>
  <si>
    <t>1.</t>
  </si>
  <si>
    <t>2.</t>
  </si>
  <si>
    <t>4.</t>
  </si>
  <si>
    <t>5.</t>
  </si>
  <si>
    <t>Nabídková cena za jednotku v Kč bez DPH</t>
  </si>
  <si>
    <t>CELKEM</t>
  </si>
  <si>
    <t>Datum:</t>
  </si>
  <si>
    <t>Dodavatel:</t>
  </si>
  <si>
    <t>Adresa:</t>
  </si>
  <si>
    <t>IČ:</t>
  </si>
  <si>
    <t xml:space="preserve">Tel.: </t>
  </si>
  <si>
    <t>e-mail</t>
  </si>
  <si>
    <t>Odběratel:</t>
  </si>
  <si>
    <t>6.</t>
  </si>
  <si>
    <t>7.</t>
  </si>
  <si>
    <t>8.</t>
  </si>
  <si>
    <t>Celková cena za  položky v Kč bez DPH</t>
  </si>
  <si>
    <t>Celková cena za  položky v            Kč vč. DPH</t>
  </si>
  <si>
    <t>9.</t>
  </si>
  <si>
    <t>10.</t>
  </si>
  <si>
    <t>11.</t>
  </si>
  <si>
    <t xml:space="preserve">	70947163</t>
  </si>
  <si>
    <t>Základní škola, Vrchlabí, nám. Míru 283</t>
  </si>
  <si>
    <t>Cenová kalkulace  - IT vybavení Krkonošská ul. 272, Vrchlabí</t>
  </si>
  <si>
    <t xml:space="preserve">Popis </t>
  </si>
  <si>
    <t>Stolní Mini PC katedra</t>
  </si>
  <si>
    <t>LCD monitor katedra</t>
  </si>
  <si>
    <t>Učebna 302</t>
  </si>
  <si>
    <t>Učebna 303</t>
  </si>
  <si>
    <t>Kabinet 304</t>
  </si>
  <si>
    <t>Stolní Mini PC</t>
  </si>
  <si>
    <t>LCD monitor</t>
  </si>
  <si>
    <t>Kabinet 315</t>
  </si>
  <si>
    <t>Učebna 318</t>
  </si>
  <si>
    <t>Stolní Mini PC - žák</t>
  </si>
  <si>
    <t>LCD monitor - žák</t>
  </si>
  <si>
    <t>12.</t>
  </si>
  <si>
    <t>13.</t>
  </si>
  <si>
    <t>14.</t>
  </si>
  <si>
    <t>15.</t>
  </si>
  <si>
    <t>Interaktivní sestava</t>
  </si>
  <si>
    <t>Reprosoustava</t>
  </si>
  <si>
    <t>Interaktivní sesstava</t>
  </si>
  <si>
    <t>16.</t>
  </si>
  <si>
    <t>17.</t>
  </si>
  <si>
    <t>18.</t>
  </si>
  <si>
    <t>19.</t>
  </si>
  <si>
    <t>20.</t>
  </si>
  <si>
    <t>21.</t>
  </si>
  <si>
    <t>22.</t>
  </si>
  <si>
    <t>23.</t>
  </si>
  <si>
    <t>Učebna 301 - minimální požadované parametry</t>
  </si>
  <si>
    <r>
      <t xml:space="preserve">• Min. 24" LCD display s rozlišením 1920 x 1200 obrazových bodů a technologií IPS, 16:10
</t>
    </r>
    <r>
      <rPr>
        <sz val="9"/>
        <color theme="1"/>
        <rFont val="Calibri"/>
        <family val="2"/>
        <scheme val="minor"/>
      </rPr>
      <t>• Jas min. 350 nits
• Kontrastní poměr: 1 500 : 1 statický a 10 000 000 : 1 dynamický
• Doba odezvy max. 5 ms
• Rozhraní: 1x HDMI 2.0, 1x DisplayPort 1.4, 1x DisplayPort výstupní, 1x USB-C s napájením do 100W, 4x USB 3.2
• Vybavení: Možnost připojení k notebooku, počítači jedním kabelem pomocí USB-C s napájením do 100 W, Výškově nastavitelný stojan, Daisy Chain, PIVOT, VESA 100 x 100
• Záruka výrobce platná i pro území ČR minimálně 3 roky</t>
    </r>
  </si>
  <si>
    <t>• CPU s výkonem minimálně 30000 bodů dle https://www.passmark.com/
• CPU s integrovaným NPU (Neural Processing Unit) pro AI
• 32GB RAM DDR5 s možností výměny/rozšíření
• 1TB NVMe SSD RAM s možností výměny/rozšíření
• Napájení přes USB-C technologií Power Delivery, bez nutnosti použití externího napájecího zdroje
• 2x USB 2.0, 2x USB 3.2, 1x USB-C, 1x USB-C s Power Delivery
• 1x LAN 2.5GBit, Wifi 6, Bluetooth 5.2
• USB klávesnice, Optická myš
• Maximální rozměry 140 x 140 x 45 mm
• Mini PC musí umožňovat montáž na nabízený LCD monitor
• Legální trvalá licence operačního systému v českém jazyce s možností připojení do domény a s garancí bezpečnostních aktualizací minimálně 4 roky, nová nepoužitá licence
• Součástí dodávky bude montážní držák do níže uvedeného monitoru
• Záruka výrobce platná i pro území ČR minimálně 2 roky</t>
  </si>
  <si>
    <t>Dotykový panel vč. mobilního stojanu</t>
  </si>
  <si>
    <t>Software - žák + PC učitel</t>
  </si>
  <si>
    <t>• Kancelářský balík obsahující textový procesor, tabulkový procesor a program pro tvorbu prezentací v české lokalizaci
• Musí být v souladu s licenční politikou využívanou v rámci organizace vyhlašovatele
• Musí umožňovat otevírání a ukládání souborů do formátů .doc, .docx, .xls, .xlsx, .ppt a .pdf. 
• Software musí být plně kompatibilní s operačním systémem položky č. 3 (stolní Mini PC).
• Trvalá přenositelná licence v nejnovější dostupné verzi určená pro školy a v českém jazyce, nepoužitá</t>
  </si>
  <si>
    <t>• Reproduktory aktivní 2.0 o výkonu minimálně 60W, reproduktory musí mít frekvenční rozsah od 53 do 40000 Hz, Musí být 2pásmové
• Dálkový ovladač bude součástí balení
• Připojení: USB-B vstup pro připojení k PC, 1x analogový vstup RCA cinch, Bluetooth s podporou AAC, aptX a SBC, konektor pro připojení napájení, svorky pro propojení obou reprosoustav
• Součástí bude držák na stěnu s možností nastavení náklonu směrem na požadovaná místa, kompletní kabeláž na propojení s PC
• Základní záruka výrobce min. 2 roky</t>
  </si>
  <si>
    <t>Nutné doložit k interaktivní sestavě:
Instalační práce:</t>
  </si>
  <si>
    <r>
      <t xml:space="preserve">• Doložení certifikátů nebo jiné prokazatelné doložení splnění požadovaných parametrů: 
o Certifikát povrchu tabulových desek e3, 
o Certifikát tabulových desek na normu ČSN EN 71, 
o Certifikát od výrobce zvedacího systému na kompatibilitu ramene se zvedacím systémem. 
o Certifikát autorizovaného partnera pro montáže dodávaných komponent, zejména tabule, zvedacího systému a ramene, ne starší než jeden rok od data vydání, potvrzený výrobcem příslušné komponenty.                                                                                                                                                                                                                                                                         
</t>
    </r>
    <r>
      <rPr>
        <b/>
        <u/>
        <sz val="11"/>
        <color theme="1"/>
        <rFont val="Calibri"/>
        <family val="2"/>
        <charset val="238"/>
        <scheme val="minor"/>
      </rPr>
      <t xml:space="preserve">Součástí dodávky bude kompletní instalace tabulí, projektorů, ozvučení a dotykového displeje
</t>
    </r>
    <r>
      <rPr>
        <sz val="11"/>
        <color theme="1"/>
        <rFont val="Calibri"/>
        <family val="2"/>
        <charset val="238"/>
        <scheme val="minor"/>
      </rPr>
      <t>• Instalace nových tabulí na místa určená zadavatelem
• Projektory - kompletní instalace na tabuli v učebně vč. potřebné kabeláže, lištování, kalibrace a propojení s počítačem
• Ozvučení - kompletní instalace ozvučení v učebně na místa určená zadavatelem vč. potřebných kabelových rozvodů a lišt</t>
    </r>
  </si>
  <si>
    <t>24.</t>
  </si>
  <si>
    <t>• Úhlopříčka obrazu min. 218 cm, rozlišení min. 4K (3840 x 2160)
• LCD panel s technologií Zero Bonding (bez mezery mezi LCD displejem a krycím sklem), dotyková technologie - min. 40 dotykových bodů, možnost ovládání perem, prstem a dlaní, skleněný, antireflexní a antimikrobiální povrch
• EDLA certifikace (možnost stahování aplikací z oficiálního veřejného obchodu s aplikacemi)
• 2x stylus, přesnost alespoň +/- 1 mm
• Operační paměť min. 8 GB RAM, úložiště min. 128 GB
• Operační systém min. Android 13
• Modul Wi-Fi 6 + Bluetooth 5.2
• Slot pro kameru, reproduktor min. 2x 20 W, vstupy 2x USB-C z toho 1x s funkcí napájení (např. notebooku), 3x USB B pro dotykové ovládání, 2x USB A, 1x mikrofonní vstup, 3x HDMI vstup, 1x HDMI výstup, 1x RS232, 1x výstupní konektor napájení, 1x RJ45 vstup, 1x RJ45 výstup, 1x Jack 3,5 pro audio výstup, slot pro OPS + slot pro SDM-S
• Základní záruka výrobce min. 5 let
• Součástí dodávky bude i mobilní elektrický stojan pro výše uvedený displej vč. dálkového ovládání
• Nastavení výšky pomocí ovladače v rozmezí od 980 až do 1580 mm.</t>
  </si>
  <si>
    <r>
      <rPr>
        <u/>
        <sz val="8"/>
        <color theme="1"/>
        <rFont val="Calibri"/>
        <family val="2"/>
        <charset val="238"/>
        <scheme val="minor"/>
      </rPr>
      <t xml:space="preserve">Tabule triptych na pojezdu s křídly: </t>
    </r>
    <r>
      <rPr>
        <sz val="8"/>
        <color theme="1"/>
        <rFont val="Calibri"/>
        <family val="2"/>
        <charset val="238"/>
        <scheme val="minor"/>
      </rPr>
      <t xml:space="preserve">
Třídílná magnetická tabule typu TRIPTYCH - tabule s křídly, rozměr středního dílu 200x120 cm. Kombinace ploch tabulových desek: střed bílý pro popis fixem, křídla oboustranně bílá pro popis fixem. Povrch tabule tvoří certifikovaná dvouvrstvá keramika e3 vypalovaná nad 800°C. Keramický povrch vhodný pro nejvyšší zatížení, který je vysoce odolný proti mechanickému poškození. Tabulová deska certifikovaná zkušebním ústavem. Celková tloušťka tabule je minimálně 20 mm, sendvičová konstrukce tabulových desek odolná proti kroucení.  Rovinnost a tuhost tabule musí splňovat nároky na použití interaktivního projektoru na dotyk prstem, zejména minimální vibrace při používání dotyku prstem a odchylku rovinnosti plochy tabule na délce 2000 mm maximálně 2 mm, která je nutná pro správnou funkčnost interaktivity na dotyk prstem. Rám tabule je z hliníku v bílé barvě, včetně bílých plastových hloubkově probarvených rohů. 
Hliníková odkládací polička s povrchovou úpravou stříbrný elox v šířce středního dílu tabule, polička má minimální hloubku 100 mm, je vhodná pro odkládání psacích potřeb a stěrek a zároveň slouží jako madlo k vertikálnímu posuvu tabule. 
• </t>
    </r>
    <r>
      <rPr>
        <u/>
        <sz val="8"/>
        <color theme="1"/>
        <rFont val="Calibri"/>
        <family val="2"/>
        <charset val="238"/>
        <scheme val="minor"/>
      </rPr>
      <t>Zvedací systém</t>
    </r>
    <r>
      <rPr>
        <sz val="8"/>
        <color theme="1"/>
        <rFont val="Calibri"/>
        <family val="2"/>
        <charset val="238"/>
        <scheme val="minor"/>
      </rPr>
      <t xml:space="preserve"> - Hliníkový zvedací systém - stojan odolný proti korozi, barevné provedení stříbrný elox, šedé krytování. Kotvení do stěny, tichý chod, snadná manipulace. Variabilní závaží umožňující dovážení uživatelem při změně projektoru bez zásahu servisní firmy. Bezúdržbové komponenty odolné dlouhodobé zátěži – kuličková ložiska, ocelové kladky. Vysoký komfort, tichý a hladký posuv tabule po celou dobu životnosti výrobku. Šířka x výška stojanu max. 1000x1700 mm. Minimální rozsah vertikálního pohybu tabule je 550 mm. Bezpečnostní pojistka proti vytržení ze stěny. Možnost rozšíření o kompatibilní integrované hliníkové univerzální rameno projektoru pro montáž na zvedací systém. 
• </t>
    </r>
    <r>
      <rPr>
        <u/>
        <sz val="8"/>
        <color theme="1"/>
        <rFont val="Calibri"/>
        <family val="2"/>
        <charset val="238"/>
        <scheme val="minor"/>
      </rPr>
      <t>Rameno pro montáž projektoru na zvedací systém</t>
    </r>
    <r>
      <rPr>
        <sz val="8"/>
        <color theme="1"/>
        <rFont val="Calibri"/>
        <family val="2"/>
        <charset val="238"/>
        <scheme val="minor"/>
      </rPr>
      <t xml:space="preserve">. Teleskopický výsuv ramene v horizontálním a vertikálním směru pro možnost montáže a seřízení libovolného UST projektoru. Rameno je certifikováno výrobcem tabule a zvedacího systému pro bezpečnou montáž na tabuli a stojan bez ztráty záruky. 
• Držák dotykové jednotky pro dodávané projektory bude součástí dodávky tabule a v tabuli budou předpřipravené závity pro našroubování držáku.
• Zajištění záručního i pozáručního servisu autorizovaným partnerem výrobce tabule a zvedacího systému. 
• Prodloužená záruka po registraci produktů u výrobce tabule a zvedacího systému na 5 let.                                                                                                            
</t>
    </r>
    <r>
      <rPr>
        <u/>
        <sz val="8"/>
        <color theme="1"/>
        <rFont val="Calibri"/>
        <family val="2"/>
        <charset val="238"/>
        <scheme val="minor"/>
      </rPr>
      <t xml:space="preserve">Interaktivní dataprojektor s ultrakrátkou projekční vzdáleností
</t>
    </r>
    <r>
      <rPr>
        <sz val="8"/>
        <color theme="1"/>
        <rFont val="Calibri"/>
        <family val="2"/>
        <charset val="238"/>
        <scheme val="minor"/>
      </rPr>
      <t>• Tříčipová technologie, ultrakrátká projekční vzdálenost
• Možnost dotyku perem i prstem.
• Minimální barevný a bílý světelný výstup 4100 ANSI Lumenů.
• Rozlišení WXGA 1280 x 800, poměr stran 16:10.
• Kontrastní poměr minimálně 2 500 000:1.
• Rozhraní: Výstup synchronizace, Vstup synchronizace, Rozhraní pro dotykové ovládání, 2x USB 2.0 typu B, 1x USB 2.0 typu A, LAN připojení, Audiovstup, stereofonní konektor mini-jack (3x), vstup pro mikrofon, Audiovýstup, S-Video vstup, 3x HDMI, VGA výstup, VGA vstup. 
• Dálkové ovládání, dotyková jednotka, 2x pera.
• Minimální životnost lampy 20 000 hod. v normálním režimu a 30 000 hodin v režimu eco
• TCO certifikace
• Základní záruka 5 let na projektor i lampu daná výrobcem zařízení</t>
    </r>
  </si>
  <si>
    <r>
      <rPr>
        <u/>
        <sz val="8"/>
        <color theme="1"/>
        <rFont val="Calibri"/>
        <family val="2"/>
        <charset val="238"/>
        <scheme val="minor"/>
      </rPr>
      <t xml:space="preserve">Tabule  na pojezdu bez křídel: </t>
    </r>
    <r>
      <rPr>
        <sz val="8"/>
        <color theme="1"/>
        <rFont val="Calibri"/>
        <family val="2"/>
        <charset val="238"/>
        <scheme val="minor"/>
      </rPr>
      <t xml:space="preserve">
Magnetická tabule, rozměr  dílu 250x120 cm. Povrch tabule tvoří certifikovaná dvouvrstvá keramika e3 vypalovaná nad 800°C. Keramický povrch vhodný pro nejvyšší zatížení, který je vysoce odolný proti mechanickému poškození. Tabulová deska certifikovaná zkušebním ústavem. Celková tloušťka tabule je minimálně 20 mm, sendvičová konstrukce tabulových desek odolná proti kroucení.  Rovinnost a tuhost tabule musí splňovat nároky na použití interaktivního projektoru na dotyk prstem, zejména minimální vibrace při používání dotyku prstem a odchylku rovinnosti plochy tabule na délce 2000 mm maximálně 2 mm, která je nutná pro správnou funkčnost interaktivity na dotyk prstem. Rám tabule je z hliníku v bílé barvě, včetně bílých plastových hloubkově probarvených rohů. 
Hliníková odkládací polička s povrchovou úpravou stříbrný elox v šířce středního dílu tabule, polička má minimální hloubku 100 mm, je vhodná pro odkládání psacích potřeb a stěrek a zároveň slouží jako madlo k vertikálnímu posuvu tabule. 
• </t>
    </r>
    <r>
      <rPr>
        <u/>
        <sz val="8"/>
        <color theme="1"/>
        <rFont val="Calibri"/>
        <family val="2"/>
        <charset val="238"/>
        <scheme val="minor"/>
      </rPr>
      <t>Zvedací systém</t>
    </r>
    <r>
      <rPr>
        <sz val="8"/>
        <color theme="1"/>
        <rFont val="Calibri"/>
        <family val="2"/>
        <charset val="238"/>
        <scheme val="minor"/>
      </rPr>
      <t xml:space="preserve"> - Hliníkový zvedací systém - stojan odolný proti korozi, barevné provedení stříbrný elox, šedé krytování. Kotvení do stěny, tichý chod, snadná manipulace. Variabilní závaží umožňující dovážení uživatelem při změně projektoru bez zásahu servisní firmy. Bezúdržbové komponenty odolné dlouhodobé zátěži – kuličková ložiska, ocelové kladky. Vysoký komfort, tichý a hladký posuv tabule po celou dobu životnosti výrobku. Šířka x výška stojanu max. 1000x1700 mm. Minimální rozsah vertikálního pohybu tabule je 550 mm. Bezpečnostní pojistka proti vytržení ze stěny. Možnost rozšíření o kompatibilní integrované hliníkové univerzální rameno projektoru pro montáž na zvedací systém. 
• </t>
    </r>
    <r>
      <rPr>
        <u/>
        <sz val="8"/>
        <color theme="1"/>
        <rFont val="Calibri"/>
        <family val="2"/>
        <charset val="238"/>
        <scheme val="minor"/>
      </rPr>
      <t>Rameno pro montáž projektoru na zvedací systém</t>
    </r>
    <r>
      <rPr>
        <sz val="8"/>
        <color theme="1"/>
        <rFont val="Calibri"/>
        <family val="2"/>
        <charset val="238"/>
        <scheme val="minor"/>
      </rPr>
      <t xml:space="preserve">. Teleskopický výsuv ramene v horizontálním a vertikálním směru pro možnost montáže a seřízení libovolného UST projektoru. Rameno je certifikováno výrobcem tabule a zvedacího systému pro bezpečnou montáž na tabuli a stojan bez ztráty záruky. 
• Držák dotykové jednotky pro dodávané projektory bude součástí dodávky tabule a v tabuli budou předpřipravené závity pro našroubování držáku.
• Zajištění záručního i pozáručního servisu autorizovaným partnerem výrobce tabule a zvedacího systému. 
• Prodloužená záruka po registraci produktů u výrobce tabule a zvedacího systému na 5 let.                                                                                                            
</t>
    </r>
    <r>
      <rPr>
        <u/>
        <sz val="8"/>
        <color theme="1"/>
        <rFont val="Calibri"/>
        <family val="2"/>
        <charset val="238"/>
        <scheme val="minor"/>
      </rPr>
      <t xml:space="preserve">Interaktivní dataprojektor s ultrakrátkou projekční vzdáleností
</t>
    </r>
    <r>
      <rPr>
        <sz val="8"/>
        <color theme="1"/>
        <rFont val="Calibri"/>
        <family val="2"/>
        <charset val="238"/>
        <scheme val="minor"/>
      </rPr>
      <t>• Tříčipová technologie, ultrakrátká projekční vzdálenost
• Možnost dotyku perem i prstem.
• Minimální barevný a bílý světelný výstup 4100 ANSI Lumenů.
• Rozlišení WXGA 1280 x 800, poměr stran 16:10.
• Kontrastní poměr minimálně 2 500 000:1.
• Rozhraní: Výstup synchronizace, Vstup synchronizace, Rozhraní pro dotykové ovládání, 2x USB 2.0 typu B, 1x USB 2.0 typu A, LAN připojení, Audiovstup, stereofonní konektor mini-jack (3x), vstup pro mikrofon, Audiovýstup, S-Video vstup, 3x HDMI, VGA výstup, VGA vstup. 
• Dálkové ovládání, dotyková jednotka, 2x pera.
• Minimální životnost lampy 20 000 hod. v normálním režimu a 30 000 hodin v režimu eco
• TCO certifikace
• Základní záruka 5 let na projektor i lampu daná výrobcem zařízení</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</si>
</sst>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5" x14ac:knownFonts="1">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b/>
      <sz val="14"/>
      <color theme="1"/>
      <name val="Calibri"/>
      <family val="2"/>
      <charset val="238"/>
      <scheme val="minor"/>
    </font>
    <font>
      <sz val="14"/>
      <color theme="1"/>
      <name val="Calibri"/>
      <family val="2"/>
      <charset val="238"/>
      <scheme val="minor"/>
    </font>
    <font>
      <b/>
      <sz val="9"/>
      <color theme="1"/>
      <name val="Calibri"/>
      <family val="2"/>
      <charset val="238"/>
      <scheme val="minor"/>
    </font>
    <font>
      <u/>
      <sz val="11"/>
      <color theme="10"/>
      <name val="Calibri"/>
      <family val="2"/>
      <charset val="238"/>
      <scheme val="minor"/>
    </font>
    <font>
      <b/>
      <sz val="20"/>
      <color theme="1"/>
      <name val="Calibri"/>
      <family val="2"/>
      <charset val="238"/>
      <scheme val="minor"/>
    </font>
    <font>
      <sz val="11"/>
      <color rgb="FF020202"/>
      <name val="Arial"/>
      <family val="2"/>
      <charset val="238"/>
    </font>
    <font>
      <b/>
      <sz val="14"/>
      <color rgb="FFFF0000"/>
      <name val="Calibri"/>
      <family val="2"/>
      <charset val="238"/>
      <scheme val="minor"/>
    </font>
    <font>
      <b/>
      <sz val="9"/>
      <name val="Calibri"/>
      <family val="2"/>
      <charset val="238"/>
      <scheme val="minor"/>
    </font>
    <font>
      <sz val="9"/>
      <color theme="1"/>
      <name val="Calibri"/>
      <family val="2"/>
      <scheme val="minor"/>
    </font>
    <font>
      <b/>
      <u/>
      <sz val="11"/>
      <color theme="1"/>
      <name val="Calibri"/>
      <family val="2"/>
      <charset val="238"/>
      <scheme val="minor"/>
    </font>
    <font>
      <sz val="8"/>
      <color theme="1"/>
      <name val="Calibri"/>
      <family val="2"/>
      <charset val="238"/>
      <scheme val="minor"/>
    </font>
    <font>
      <u/>
      <sz val="8"/>
      <color theme="1"/>
      <name val="Calibri"/>
      <family val="2"/>
      <charset val="238"/>
      <scheme val="minor"/>
    </font>
  </fonts>
  <fills count="7">
    <fill>
      <patternFill patternType="none"/>
    </fill>
    <fill>
      <patternFill patternType="gray125"/>
    </fill>
    <fill>
      <patternFill patternType="solid">
        <fgColor theme="2" tint="-9.9978637043366805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6" fillId="0" borderId="0" applyNumberFormat="0" applyFill="0" applyBorder="0" applyAlignment="0" applyProtection="0"/>
  </cellStyleXfs>
  <cellXfs count="76">
    <xf numFmtId="0" fontId="0" fillId="0" borderId="0" xfId="0"/>
    <xf numFmtId="0" fontId="1" fillId="0" borderId="0" xfId="0" applyFont="1"/>
    <xf numFmtId="164" fontId="2" fillId="0" borderId="1" xfId="0" applyNumberFormat="1" applyFont="1" applyBorder="1" applyAlignment="1">
      <alignment vertical="center"/>
    </xf>
    <xf numFmtId="0" fontId="4" fillId="0" borderId="4" xfId="0" applyFont="1" applyBorder="1" applyAlignment="1">
      <alignment horizontal="center"/>
    </xf>
    <xf numFmtId="4" fontId="4" fillId="0" borderId="3" xfId="0" applyNumberFormat="1" applyFont="1" applyBorder="1" applyAlignment="1">
      <alignment vertical="center"/>
    </xf>
    <xf numFmtId="164" fontId="4" fillId="0" borderId="3" xfId="0" applyNumberFormat="1" applyFont="1" applyBorder="1" applyAlignment="1">
      <alignment vertical="center"/>
    </xf>
    <xf numFmtId="164" fontId="3" fillId="0" borderId="3" xfId="0" applyNumberFormat="1" applyFont="1" applyBorder="1" applyAlignment="1">
      <alignment vertical="center"/>
    </xf>
    <xf numFmtId="164" fontId="2" fillId="0" borderId="7" xfId="0" applyNumberFormat="1" applyFont="1" applyBorder="1" applyAlignment="1">
      <alignment vertical="center"/>
    </xf>
    <xf numFmtId="4" fontId="2" fillId="0" borderId="8" xfId="0" applyNumberFormat="1" applyFont="1" applyBorder="1" applyAlignment="1">
      <alignment vertical="center"/>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xf>
    <xf numFmtId="0" fontId="5" fillId="3" borderId="10"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3" fillId="0" borderId="3" xfId="0" applyFont="1" applyBorder="1" applyAlignment="1">
      <alignment horizontal="center" vertical="center"/>
    </xf>
    <xf numFmtId="0" fontId="2" fillId="4" borderId="6" xfId="0" applyFont="1" applyFill="1" applyBorder="1" applyAlignment="1">
      <alignment horizontal="center" vertical="center"/>
    </xf>
    <xf numFmtId="0" fontId="5" fillId="2" borderId="14" xfId="0" applyFont="1" applyFill="1" applyBorder="1" applyAlignment="1">
      <alignment horizontal="left"/>
    </xf>
    <xf numFmtId="0" fontId="5" fillId="2" borderId="15" xfId="0" applyFont="1" applyFill="1" applyBorder="1" applyAlignment="1">
      <alignment horizontal="left"/>
    </xf>
    <xf numFmtId="0" fontId="5" fillId="2" borderId="14" xfId="0" applyFont="1" applyFill="1" applyBorder="1" applyAlignment="1">
      <alignment horizontal="center"/>
    </xf>
    <xf numFmtId="3" fontId="2" fillId="4" borderId="5" xfId="0" applyNumberFormat="1" applyFont="1" applyFill="1" applyBorder="1" applyAlignment="1">
      <alignment horizontal="left"/>
    </xf>
    <xf numFmtId="0" fontId="5" fillId="2" borderId="14" xfId="0" applyFont="1" applyFill="1" applyBorder="1" applyAlignment="1">
      <alignment horizontal="center" vertical="center"/>
    </xf>
    <xf numFmtId="0" fontId="0" fillId="0" borderId="4" xfId="0" applyBorder="1" applyAlignment="1">
      <alignment vertical="center"/>
    </xf>
    <xf numFmtId="0" fontId="2" fillId="4" borderId="16" xfId="0" applyFont="1" applyFill="1" applyBorder="1" applyAlignment="1">
      <alignment horizontal="center" vertical="center"/>
    </xf>
    <xf numFmtId="4" fontId="2" fillId="0" borderId="18" xfId="0" applyNumberFormat="1" applyFont="1" applyBorder="1" applyAlignment="1">
      <alignment vertical="center"/>
    </xf>
    <xf numFmtId="164" fontId="2" fillId="0" borderId="18" xfId="0" applyNumberFormat="1" applyFont="1" applyBorder="1" applyAlignment="1">
      <alignment vertical="center"/>
    </xf>
    <xf numFmtId="164" fontId="2" fillId="0" borderId="19" xfId="0" applyNumberFormat="1" applyFont="1" applyBorder="1" applyAlignment="1">
      <alignment vertical="center"/>
    </xf>
    <xf numFmtId="0" fontId="5" fillId="3" borderId="12" xfId="0" applyFont="1" applyFill="1" applyBorder="1" applyAlignment="1">
      <alignment horizontal="left" vertical="center" wrapText="1"/>
    </xf>
    <xf numFmtId="0" fontId="4" fillId="0" borderId="3" xfId="0" applyFont="1" applyBorder="1" applyAlignment="1">
      <alignment horizontal="left"/>
    </xf>
    <xf numFmtId="0" fontId="0" fillId="0" borderId="0" xfId="0" applyAlignment="1">
      <alignment horizontal="left"/>
    </xf>
    <xf numFmtId="0" fontId="6" fillId="4" borderId="5" xfId="1" applyFill="1" applyBorder="1" applyAlignment="1">
      <alignment horizontal="left"/>
    </xf>
    <xf numFmtId="0" fontId="2" fillId="4" borderId="13" xfId="0" applyFont="1" applyFill="1" applyBorder="1" applyAlignment="1">
      <alignment horizontal="left" vertical="center" wrapText="1"/>
    </xf>
    <xf numFmtId="14" fontId="10" fillId="5" borderId="5" xfId="0" applyNumberFormat="1" applyFont="1" applyFill="1" applyBorder="1" applyAlignment="1">
      <alignment horizontal="left"/>
    </xf>
    <xf numFmtId="164" fontId="3" fillId="5" borderId="5" xfId="0" applyNumberFormat="1" applyFont="1" applyFill="1" applyBorder="1" applyAlignment="1">
      <alignment vertical="center"/>
    </xf>
    <xf numFmtId="0" fontId="8" fillId="0" borderId="14" xfId="0" applyFont="1" applyBorder="1" applyAlignment="1">
      <alignment horizontal="center" vertical="center"/>
    </xf>
    <xf numFmtId="1" fontId="2" fillId="0" borderId="3" xfId="0" applyNumberFormat="1" applyFont="1" applyBorder="1" applyAlignment="1">
      <alignment horizontal="left"/>
    </xf>
    <xf numFmtId="0" fontId="2" fillId="4" borderId="17" xfId="0" applyFont="1" applyFill="1" applyBorder="1" applyAlignment="1">
      <alignment horizontal="left" vertical="center" wrapText="1"/>
    </xf>
    <xf numFmtId="0" fontId="11" fillId="4" borderId="18" xfId="0" applyFont="1" applyFill="1" applyBorder="1" applyAlignment="1">
      <alignment vertical="center" wrapText="1"/>
    </xf>
    <xf numFmtId="0" fontId="0" fillId="0" borderId="0" xfId="0" applyBorder="1"/>
    <xf numFmtId="0" fontId="2" fillId="4" borderId="20" xfId="0" applyFont="1" applyFill="1" applyBorder="1" applyAlignment="1">
      <alignment horizontal="center" vertical="center"/>
    </xf>
    <xf numFmtId="0" fontId="2" fillId="4" borderId="21" xfId="0" applyFont="1" applyFill="1" applyBorder="1" applyAlignment="1">
      <alignment horizontal="left" vertical="center" wrapText="1"/>
    </xf>
    <xf numFmtId="0" fontId="11" fillId="4" borderId="8" xfId="0" applyFont="1" applyFill="1" applyBorder="1" applyAlignment="1">
      <alignment vertical="center" wrapText="1"/>
    </xf>
    <xf numFmtId="164" fontId="2" fillId="0" borderId="8" xfId="0" applyNumberFormat="1" applyFont="1" applyBorder="1" applyAlignment="1">
      <alignment vertical="center"/>
    </xf>
    <xf numFmtId="164" fontId="2" fillId="0" borderId="22" xfId="0" applyNumberFormat="1" applyFont="1" applyBorder="1" applyAlignment="1">
      <alignment vertical="center"/>
    </xf>
    <xf numFmtId="4" fontId="2" fillId="0" borderId="1" xfId="0" applyNumberFormat="1" applyFont="1" applyBorder="1" applyAlignment="1">
      <alignment vertical="center"/>
    </xf>
    <xf numFmtId="0" fontId="2" fillId="4" borderId="23" xfId="0" applyFont="1" applyFill="1" applyBorder="1" applyAlignment="1">
      <alignment horizontal="center" vertical="center"/>
    </xf>
    <xf numFmtId="0" fontId="2" fillId="4" borderId="24" xfId="0" applyFont="1" applyFill="1" applyBorder="1" applyAlignment="1">
      <alignment vertical="center" wrapText="1"/>
    </xf>
    <xf numFmtId="4" fontId="2" fillId="4" borderId="24" xfId="0" applyNumberFormat="1" applyFont="1" applyFill="1" applyBorder="1" applyAlignment="1">
      <alignment vertical="center"/>
    </xf>
    <xf numFmtId="164" fontId="2" fillId="4" borderId="24" xfId="0" applyNumberFormat="1" applyFont="1" applyFill="1" applyBorder="1" applyAlignment="1">
      <alignment vertical="center"/>
    </xf>
    <xf numFmtId="164" fontId="2" fillId="4" borderId="25" xfId="0" applyNumberFormat="1" applyFont="1" applyFill="1" applyBorder="1" applyAlignment="1">
      <alignment vertical="center"/>
    </xf>
    <xf numFmtId="4" fontId="2" fillId="0" borderId="24" xfId="0" applyNumberFormat="1" applyFont="1" applyBorder="1" applyAlignment="1">
      <alignment vertical="center"/>
    </xf>
    <xf numFmtId="164" fontId="2" fillId="0" borderId="24" xfId="0" applyNumberFormat="1" applyFont="1" applyBorder="1" applyAlignment="1">
      <alignment vertical="center"/>
    </xf>
    <xf numFmtId="164" fontId="2" fillId="0" borderId="25" xfId="0" applyNumberFormat="1" applyFont="1" applyBorder="1" applyAlignment="1">
      <alignment vertical="center"/>
    </xf>
    <xf numFmtId="0" fontId="2" fillId="4" borderId="8" xfId="0" applyFont="1" applyFill="1" applyBorder="1" applyAlignment="1">
      <alignment vertical="center" wrapText="1"/>
    </xf>
    <xf numFmtId="164" fontId="0" fillId="0" borderId="0" xfId="0" applyNumberFormat="1"/>
    <xf numFmtId="0" fontId="0" fillId="4" borderId="0" xfId="0" applyFill="1"/>
    <xf numFmtId="0" fontId="2" fillId="4" borderId="1" xfId="0" applyFont="1" applyFill="1" applyBorder="1" applyAlignment="1">
      <alignment vertical="center" wrapText="1"/>
    </xf>
    <xf numFmtId="0" fontId="13" fillId="4" borderId="1" xfId="0" applyFont="1" applyFill="1" applyBorder="1" applyAlignment="1">
      <alignment vertical="center" wrapText="1"/>
    </xf>
    <xf numFmtId="0" fontId="9" fillId="3" borderId="4"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5" xfId="0" applyFont="1" applyFill="1" applyBorder="1" applyAlignment="1">
      <alignment horizontal="left" vertical="center" wrapText="1"/>
    </xf>
    <xf numFmtId="0" fontId="7" fillId="2" borderId="26"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7" xfId="0" applyFont="1" applyFill="1" applyBorder="1" applyAlignment="1">
      <alignment horizontal="center" vertical="center"/>
    </xf>
    <xf numFmtId="0" fontId="2" fillId="4" borderId="26" xfId="0" applyFont="1" applyFill="1" applyBorder="1" applyAlignment="1">
      <alignment horizontal="center" wrapText="1"/>
    </xf>
    <xf numFmtId="0" fontId="2" fillId="4" borderId="2" xfId="0" applyFont="1" applyFill="1" applyBorder="1" applyAlignment="1">
      <alignment horizontal="center" wrapText="1"/>
    </xf>
    <xf numFmtId="0" fontId="2" fillId="4" borderId="27" xfId="0" applyFont="1" applyFill="1" applyBorder="1" applyAlignment="1">
      <alignment horizontal="center" wrapText="1"/>
    </xf>
    <xf numFmtId="0" fontId="5" fillId="0" borderId="3" xfId="0" applyFont="1" applyBorder="1" applyAlignment="1">
      <alignment horizontal="left"/>
    </xf>
    <xf numFmtId="0" fontId="2" fillId="4" borderId="3" xfId="0" applyFont="1" applyFill="1" applyBorder="1" applyAlignment="1">
      <alignment horizontal="left"/>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0" fillId="0" borderId="4" xfId="0" applyBorder="1" applyAlignment="1">
      <alignment horizontal="center"/>
    </xf>
    <xf numFmtId="0" fontId="0" fillId="0" borderId="5" xfId="0" applyBorder="1" applyAlignment="1">
      <alignment horizont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9" xfId="0" applyFill="1" applyBorder="1" applyAlignment="1">
      <alignment horizontal="left" vertical="center" wrapText="1"/>
    </xf>
    <xf numFmtId="0" fontId="0" fillId="6" borderId="10" xfId="0" applyFill="1" applyBorder="1" applyAlignment="1">
      <alignment horizontal="left" vertical="center" wrapText="1"/>
    </xf>
    <xf numFmtId="0" fontId="0" fillId="6" borderId="11" xfId="0" applyFill="1" applyBorder="1" applyAlignment="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tabSelected="1" zoomScaleNormal="100" workbookViewId="0">
      <selection activeCell="E37" sqref="E37"/>
    </sheetView>
  </sheetViews>
  <sheetFormatPr defaultColWidth="8.6640625" defaultRowHeight="14.4" x14ac:dyDescent="0.3"/>
  <cols>
    <col min="1" max="1" width="9.6640625" customWidth="1"/>
    <col min="2" max="2" width="18" style="27" customWidth="1"/>
    <col min="3" max="3" width="104.33203125" customWidth="1"/>
    <col min="4" max="4" width="9.109375" customWidth="1"/>
    <col min="5" max="5" width="17.6640625" customWidth="1"/>
    <col min="6" max="6" width="19.44140625" customWidth="1"/>
    <col min="7" max="7" width="21" customWidth="1"/>
    <col min="10" max="11" width="12.109375" bestFit="1" customWidth="1"/>
  </cols>
  <sheetData>
    <row r="1" spans="1:10" ht="15" customHeight="1" thickBot="1" x14ac:dyDescent="0.35">
      <c r="A1" s="62"/>
      <c r="B1" s="63"/>
      <c r="C1" s="63"/>
      <c r="D1" s="63"/>
      <c r="E1" s="63"/>
      <c r="F1" s="63"/>
      <c r="G1" s="64"/>
    </row>
    <row r="2" spans="1:10" ht="15" thickBot="1" x14ac:dyDescent="0.35">
      <c r="A2" s="15" t="s">
        <v>10</v>
      </c>
      <c r="B2" s="65"/>
      <c r="C2" s="65"/>
      <c r="D2" s="17" t="s">
        <v>12</v>
      </c>
      <c r="E2" s="33"/>
      <c r="F2" s="17" t="s">
        <v>9</v>
      </c>
      <c r="G2" s="30"/>
    </row>
    <row r="3" spans="1:10" ht="15.75" customHeight="1" thickBot="1" x14ac:dyDescent="0.35">
      <c r="A3" s="16" t="s">
        <v>11</v>
      </c>
      <c r="B3" s="66"/>
      <c r="C3" s="66"/>
      <c r="D3" s="17" t="s">
        <v>13</v>
      </c>
      <c r="E3" s="18"/>
      <c r="F3" s="17" t="s">
        <v>14</v>
      </c>
      <c r="G3" s="28"/>
    </row>
    <row r="4" spans="1:10" ht="42.45" customHeight="1" thickBot="1" x14ac:dyDescent="0.35">
      <c r="A4" s="59" t="s">
        <v>26</v>
      </c>
      <c r="B4" s="60"/>
      <c r="C4" s="60"/>
      <c r="D4" s="60"/>
      <c r="E4" s="60"/>
      <c r="F4" s="60"/>
      <c r="G4" s="61"/>
    </row>
    <row r="5" spans="1:10" ht="43.2" customHeight="1" thickBot="1" x14ac:dyDescent="0.35">
      <c r="A5" s="20" t="s">
        <v>15</v>
      </c>
      <c r="B5" s="67" t="s">
        <v>25</v>
      </c>
      <c r="C5" s="68"/>
      <c r="D5" s="19" t="s">
        <v>12</v>
      </c>
      <c r="E5" s="32" t="s">
        <v>24</v>
      </c>
      <c r="F5" s="69"/>
      <c r="G5" s="70"/>
    </row>
    <row r="6" spans="1:10" ht="24.6" thickBot="1" x14ac:dyDescent="0.35">
      <c r="A6" s="9" t="s">
        <v>1</v>
      </c>
      <c r="B6" s="25"/>
      <c r="C6" s="10" t="s">
        <v>27</v>
      </c>
      <c r="D6" s="11" t="s">
        <v>0</v>
      </c>
      <c r="E6" s="11" t="s">
        <v>7</v>
      </c>
      <c r="F6" s="11" t="s">
        <v>19</v>
      </c>
      <c r="G6" s="12" t="s">
        <v>20</v>
      </c>
      <c r="H6" s="1"/>
      <c r="I6" s="1"/>
      <c r="J6" s="1"/>
    </row>
    <row r="7" spans="1:10" ht="18.600000000000001" thickBot="1" x14ac:dyDescent="0.35">
      <c r="A7" s="56" t="s">
        <v>54</v>
      </c>
      <c r="B7" s="57"/>
      <c r="C7" s="57"/>
      <c r="D7" s="57"/>
      <c r="E7" s="57"/>
      <c r="F7" s="57"/>
      <c r="G7" s="58"/>
      <c r="H7" s="1"/>
      <c r="I7" s="1"/>
      <c r="J7" s="1"/>
    </row>
    <row r="8" spans="1:10" ht="174" customHeight="1" x14ac:dyDescent="0.3">
      <c r="A8" s="21" t="s">
        <v>3</v>
      </c>
      <c r="B8" s="34" t="s">
        <v>28</v>
      </c>
      <c r="C8" s="35" t="s">
        <v>56</v>
      </c>
      <c r="D8" s="22">
        <v>1</v>
      </c>
      <c r="E8" s="23">
        <v>0</v>
      </c>
      <c r="F8" s="23">
        <f t="shared" ref="F8" si="0">D8*E8</f>
        <v>0</v>
      </c>
      <c r="G8" s="24">
        <f t="shared" ref="G8" si="1">F8*1.21</f>
        <v>0</v>
      </c>
    </row>
    <row r="9" spans="1:10" ht="114" customHeight="1" x14ac:dyDescent="0.3">
      <c r="A9" s="14" t="s">
        <v>4</v>
      </c>
      <c r="B9" s="29" t="s">
        <v>29</v>
      </c>
      <c r="C9" s="54" t="s">
        <v>55</v>
      </c>
      <c r="D9" s="8">
        <v>1</v>
      </c>
      <c r="E9" s="2">
        <v>0</v>
      </c>
      <c r="F9" s="2">
        <f t="shared" ref="F9:F12" si="2">D9*E9</f>
        <v>0</v>
      </c>
      <c r="G9" s="7">
        <f t="shared" ref="G9:G12" si="3">F9*1.21</f>
        <v>0</v>
      </c>
    </row>
    <row r="10" spans="1:10" ht="355.8" customHeight="1" x14ac:dyDescent="0.3">
      <c r="A10" s="43" t="s">
        <v>2</v>
      </c>
      <c r="B10" s="44" t="s">
        <v>43</v>
      </c>
      <c r="C10" s="55" t="s">
        <v>66</v>
      </c>
      <c r="D10" s="45">
        <v>1</v>
      </c>
      <c r="E10" s="40">
        <v>0</v>
      </c>
      <c r="F10" s="46">
        <f t="shared" si="2"/>
        <v>0</v>
      </c>
      <c r="G10" s="47">
        <f t="shared" si="3"/>
        <v>0</v>
      </c>
    </row>
    <row r="11" spans="1:10" ht="85.2" customHeight="1" x14ac:dyDescent="0.3">
      <c r="A11" s="43" t="s">
        <v>5</v>
      </c>
      <c r="B11" s="44" t="s">
        <v>44</v>
      </c>
      <c r="C11" s="51" t="s">
        <v>60</v>
      </c>
      <c r="D11" s="45">
        <v>1</v>
      </c>
      <c r="E11" s="46">
        <v>0</v>
      </c>
      <c r="F11" s="46">
        <f t="shared" ref="F11" si="4">D11*E11</f>
        <v>0</v>
      </c>
      <c r="G11" s="47">
        <f t="shared" ref="G11" si="5">F11*1.21</f>
        <v>0</v>
      </c>
    </row>
    <row r="12" spans="1:10" ht="186.6" customHeight="1" thickBot="1" x14ac:dyDescent="0.35">
      <c r="A12" s="43" t="s">
        <v>6</v>
      </c>
      <c r="B12" s="44" t="s">
        <v>57</v>
      </c>
      <c r="C12" s="44" t="s">
        <v>64</v>
      </c>
      <c r="D12" s="45">
        <v>1</v>
      </c>
      <c r="E12" s="46">
        <v>0</v>
      </c>
      <c r="F12" s="46">
        <f t="shared" si="2"/>
        <v>0</v>
      </c>
      <c r="G12" s="47">
        <f t="shared" si="3"/>
        <v>0</v>
      </c>
    </row>
    <row r="13" spans="1:10" ht="18.600000000000001" thickBot="1" x14ac:dyDescent="0.35">
      <c r="A13" s="56" t="s">
        <v>30</v>
      </c>
      <c r="B13" s="57"/>
      <c r="C13" s="57"/>
      <c r="D13" s="57"/>
      <c r="E13" s="57"/>
      <c r="F13" s="57"/>
      <c r="G13" s="58"/>
    </row>
    <row r="14" spans="1:10" ht="183" customHeight="1" x14ac:dyDescent="0.3">
      <c r="A14" s="21" t="s">
        <v>16</v>
      </c>
      <c r="B14" s="34" t="s">
        <v>28</v>
      </c>
      <c r="C14" s="35" t="s">
        <v>56</v>
      </c>
      <c r="D14" s="22">
        <v>1</v>
      </c>
      <c r="E14" s="23">
        <v>0</v>
      </c>
      <c r="F14" s="23">
        <f t="shared" ref="F14:F17" si="6">D14*E14</f>
        <v>0</v>
      </c>
      <c r="G14" s="24">
        <f t="shared" ref="G14:G17" si="7">F14*1.21</f>
        <v>0</v>
      </c>
    </row>
    <row r="15" spans="1:10" ht="109.8" customHeight="1" x14ac:dyDescent="0.3">
      <c r="A15" s="14" t="s">
        <v>17</v>
      </c>
      <c r="B15" s="29" t="s">
        <v>29</v>
      </c>
      <c r="C15" s="54" t="s">
        <v>55</v>
      </c>
      <c r="D15" s="8">
        <v>1</v>
      </c>
      <c r="E15" s="2">
        <v>0</v>
      </c>
      <c r="F15" s="2">
        <f t="shared" si="6"/>
        <v>0</v>
      </c>
      <c r="G15" s="7">
        <f t="shared" si="7"/>
        <v>0</v>
      </c>
    </row>
    <row r="16" spans="1:10" ht="370.2" customHeight="1" x14ac:dyDescent="0.3">
      <c r="A16" s="43" t="s">
        <v>18</v>
      </c>
      <c r="B16" s="44" t="s">
        <v>43</v>
      </c>
      <c r="C16" s="55" t="s">
        <v>65</v>
      </c>
      <c r="D16" s="45">
        <v>1</v>
      </c>
      <c r="E16" s="40">
        <v>0</v>
      </c>
      <c r="F16" s="46">
        <f t="shared" si="6"/>
        <v>0</v>
      </c>
      <c r="G16" s="47">
        <f t="shared" si="7"/>
        <v>0</v>
      </c>
    </row>
    <row r="17" spans="1:7" ht="79.2" customHeight="1" thickBot="1" x14ac:dyDescent="0.35">
      <c r="A17" s="43" t="s">
        <v>21</v>
      </c>
      <c r="B17" s="44" t="s">
        <v>44</v>
      </c>
      <c r="C17" s="51" t="s">
        <v>60</v>
      </c>
      <c r="D17" s="45">
        <v>1</v>
      </c>
      <c r="E17" s="46">
        <v>0</v>
      </c>
      <c r="F17" s="46">
        <f t="shared" si="6"/>
        <v>0</v>
      </c>
      <c r="G17" s="47">
        <f t="shared" si="7"/>
        <v>0</v>
      </c>
    </row>
    <row r="18" spans="1:7" ht="25.2" customHeight="1" thickBot="1" x14ac:dyDescent="0.35">
      <c r="A18" s="56" t="s">
        <v>31</v>
      </c>
      <c r="B18" s="57"/>
      <c r="C18" s="57"/>
      <c r="D18" s="57"/>
      <c r="E18" s="57"/>
      <c r="F18" s="57"/>
      <c r="G18" s="58"/>
    </row>
    <row r="19" spans="1:7" ht="186.6" customHeight="1" x14ac:dyDescent="0.3">
      <c r="A19" s="21" t="s">
        <v>22</v>
      </c>
      <c r="B19" s="34" t="s">
        <v>28</v>
      </c>
      <c r="C19" s="35" t="s">
        <v>56</v>
      </c>
      <c r="D19" s="22">
        <v>1</v>
      </c>
      <c r="E19" s="23">
        <v>0</v>
      </c>
      <c r="F19" s="23">
        <f t="shared" ref="F19:F22" si="8">D19*E19</f>
        <v>0</v>
      </c>
      <c r="G19" s="24">
        <f t="shared" ref="G19:G22" si="9">F19*1.21</f>
        <v>0</v>
      </c>
    </row>
    <row r="20" spans="1:7" ht="109.8" customHeight="1" x14ac:dyDescent="0.3">
      <c r="A20" s="14" t="s">
        <v>23</v>
      </c>
      <c r="B20" s="29" t="s">
        <v>29</v>
      </c>
      <c r="C20" s="54" t="s">
        <v>55</v>
      </c>
      <c r="D20" s="8">
        <v>1</v>
      </c>
      <c r="E20" s="2">
        <v>0</v>
      </c>
      <c r="F20" s="2">
        <f t="shared" si="8"/>
        <v>0</v>
      </c>
      <c r="G20" s="7">
        <f t="shared" si="9"/>
        <v>0</v>
      </c>
    </row>
    <row r="21" spans="1:7" ht="365.4" customHeight="1" x14ac:dyDescent="0.3">
      <c r="A21" s="43" t="s">
        <v>39</v>
      </c>
      <c r="B21" s="44" t="s">
        <v>43</v>
      </c>
      <c r="C21" s="55" t="s">
        <v>65</v>
      </c>
      <c r="D21" s="48">
        <v>1</v>
      </c>
      <c r="E21" s="40">
        <v>0</v>
      </c>
      <c r="F21" s="49">
        <f t="shared" si="8"/>
        <v>0</v>
      </c>
      <c r="G21" s="50">
        <f t="shared" si="9"/>
        <v>0</v>
      </c>
    </row>
    <row r="22" spans="1:7" ht="82.2" customHeight="1" thickBot="1" x14ac:dyDescent="0.35">
      <c r="A22" s="43" t="s">
        <v>40</v>
      </c>
      <c r="B22" s="44" t="s">
        <v>44</v>
      </c>
      <c r="C22" s="51" t="s">
        <v>60</v>
      </c>
      <c r="D22" s="48">
        <v>1</v>
      </c>
      <c r="E22" s="46">
        <v>0</v>
      </c>
      <c r="F22" s="49">
        <f t="shared" si="8"/>
        <v>0</v>
      </c>
      <c r="G22" s="50">
        <f t="shared" si="9"/>
        <v>0</v>
      </c>
    </row>
    <row r="23" spans="1:7" ht="18.600000000000001" thickBot="1" x14ac:dyDescent="0.35">
      <c r="A23" s="56" t="s">
        <v>32</v>
      </c>
      <c r="B23" s="57"/>
      <c r="C23" s="57"/>
      <c r="D23" s="57"/>
      <c r="E23" s="57"/>
      <c r="F23" s="57"/>
      <c r="G23" s="58"/>
    </row>
    <row r="24" spans="1:7" ht="192" customHeight="1" x14ac:dyDescent="0.3">
      <c r="A24" s="21" t="s">
        <v>41</v>
      </c>
      <c r="B24" s="34" t="s">
        <v>33</v>
      </c>
      <c r="C24" s="35" t="s">
        <v>56</v>
      </c>
      <c r="D24" s="22">
        <v>1</v>
      </c>
      <c r="E24" s="23">
        <v>0</v>
      </c>
      <c r="F24" s="23">
        <f t="shared" ref="F24:F25" si="10">D24*E24</f>
        <v>0</v>
      </c>
      <c r="G24" s="24">
        <f t="shared" ref="G24:G25" si="11">F24*1.21</f>
        <v>0</v>
      </c>
    </row>
    <row r="25" spans="1:7" ht="104.4" customHeight="1" thickBot="1" x14ac:dyDescent="0.35">
      <c r="A25" s="14" t="s">
        <v>42</v>
      </c>
      <c r="B25" s="29" t="s">
        <v>34</v>
      </c>
      <c r="C25" s="54" t="s">
        <v>55</v>
      </c>
      <c r="D25" s="8">
        <v>1</v>
      </c>
      <c r="E25" s="2">
        <v>0</v>
      </c>
      <c r="F25" s="2">
        <f t="shared" si="10"/>
        <v>0</v>
      </c>
      <c r="G25" s="7">
        <f t="shared" si="11"/>
        <v>0</v>
      </c>
    </row>
    <row r="26" spans="1:7" ht="19.5" customHeight="1" thickBot="1" x14ac:dyDescent="0.35">
      <c r="A26" s="56" t="s">
        <v>35</v>
      </c>
      <c r="B26" s="57"/>
      <c r="C26" s="57"/>
      <c r="D26" s="57"/>
      <c r="E26" s="57"/>
      <c r="F26" s="57"/>
      <c r="G26" s="58"/>
    </row>
    <row r="27" spans="1:7" ht="188.4" customHeight="1" x14ac:dyDescent="0.3">
      <c r="A27" s="21" t="s">
        <v>46</v>
      </c>
      <c r="B27" s="34" t="s">
        <v>33</v>
      </c>
      <c r="C27" s="35" t="s">
        <v>56</v>
      </c>
      <c r="D27" s="22">
        <v>1</v>
      </c>
      <c r="E27" s="23">
        <v>0</v>
      </c>
      <c r="F27" s="23">
        <f t="shared" ref="F27:F28" si="12">D27*E27</f>
        <v>0</v>
      </c>
      <c r="G27" s="24">
        <f t="shared" ref="G27:G28" si="13">F27*1.21</f>
        <v>0</v>
      </c>
    </row>
    <row r="28" spans="1:7" ht="122.4" customHeight="1" thickBot="1" x14ac:dyDescent="0.35">
      <c r="A28" s="14" t="s">
        <v>47</v>
      </c>
      <c r="B28" s="29" t="s">
        <v>34</v>
      </c>
      <c r="C28" s="54" t="s">
        <v>55</v>
      </c>
      <c r="D28" s="8">
        <v>1</v>
      </c>
      <c r="E28" s="2">
        <v>0</v>
      </c>
      <c r="F28" s="2">
        <f t="shared" si="12"/>
        <v>0</v>
      </c>
      <c r="G28" s="7">
        <f t="shared" si="13"/>
        <v>0</v>
      </c>
    </row>
    <row r="29" spans="1:7" ht="18.600000000000001" thickBot="1" x14ac:dyDescent="0.35">
      <c r="A29" s="56" t="s">
        <v>36</v>
      </c>
      <c r="B29" s="57"/>
      <c r="C29" s="57"/>
      <c r="D29" s="57"/>
      <c r="E29" s="57"/>
      <c r="F29" s="57"/>
      <c r="G29" s="58"/>
    </row>
    <row r="30" spans="1:7" ht="180.6" customHeight="1" x14ac:dyDescent="0.3">
      <c r="A30" s="21" t="s">
        <v>48</v>
      </c>
      <c r="B30" s="34" t="s">
        <v>28</v>
      </c>
      <c r="C30" s="35" t="s">
        <v>56</v>
      </c>
      <c r="D30" s="22">
        <v>1</v>
      </c>
      <c r="E30" s="23">
        <v>0</v>
      </c>
      <c r="F30" s="23">
        <f t="shared" ref="F30:F31" si="14">D30*E30</f>
        <v>0</v>
      </c>
      <c r="G30" s="24">
        <f t="shared" ref="G30:G31" si="15">F30*1.21</f>
        <v>0</v>
      </c>
    </row>
    <row r="31" spans="1:7" s="36" customFormat="1" ht="102" customHeight="1" thickBot="1" x14ac:dyDescent="0.35">
      <c r="A31" s="14" t="s">
        <v>49</v>
      </c>
      <c r="B31" s="29" t="s">
        <v>29</v>
      </c>
      <c r="C31" s="54" t="s">
        <v>55</v>
      </c>
      <c r="D31" s="42">
        <v>1</v>
      </c>
      <c r="E31" s="2">
        <v>0</v>
      </c>
      <c r="F31" s="2">
        <f t="shared" si="14"/>
        <v>0</v>
      </c>
      <c r="G31" s="7">
        <f t="shared" si="15"/>
        <v>0</v>
      </c>
    </row>
    <row r="32" spans="1:7" ht="179.4" customHeight="1" x14ac:dyDescent="0.3">
      <c r="A32" s="37" t="s">
        <v>50</v>
      </c>
      <c r="B32" s="38" t="s">
        <v>37</v>
      </c>
      <c r="C32" s="39" t="s">
        <v>56</v>
      </c>
      <c r="D32" s="8">
        <v>15</v>
      </c>
      <c r="E32" s="23">
        <v>0</v>
      </c>
      <c r="F32" s="40">
        <f t="shared" ref="F32:F33" si="16">D32*E32</f>
        <v>0</v>
      </c>
      <c r="G32" s="41">
        <f t="shared" ref="G32:G33" si="17">F32*1.21</f>
        <v>0</v>
      </c>
    </row>
    <row r="33" spans="1:8" ht="102.6" customHeight="1" x14ac:dyDescent="0.3">
      <c r="A33" s="14" t="s">
        <v>51</v>
      </c>
      <c r="B33" s="29" t="s">
        <v>38</v>
      </c>
      <c r="C33" s="54" t="s">
        <v>55</v>
      </c>
      <c r="D33" s="8">
        <v>15</v>
      </c>
      <c r="E33" s="2">
        <v>0</v>
      </c>
      <c r="F33" s="2">
        <f t="shared" si="16"/>
        <v>0</v>
      </c>
      <c r="G33" s="7">
        <f t="shared" si="17"/>
        <v>0</v>
      </c>
    </row>
    <row r="34" spans="1:8" ht="69" customHeight="1" x14ac:dyDescent="0.3">
      <c r="A34" s="14" t="s">
        <v>52</v>
      </c>
      <c r="B34" s="29" t="s">
        <v>58</v>
      </c>
      <c r="C34" s="54" t="s">
        <v>59</v>
      </c>
      <c r="D34" s="8">
        <v>21</v>
      </c>
      <c r="E34" s="2">
        <v>0</v>
      </c>
      <c r="F34" s="2">
        <f t="shared" ref="F34:F36" si="18">D34*E34</f>
        <v>0</v>
      </c>
      <c r="G34" s="7">
        <f t="shared" ref="G34:G36" si="19">F34*1.21</f>
        <v>0</v>
      </c>
    </row>
    <row r="35" spans="1:8" ht="355.8" customHeight="1" x14ac:dyDescent="0.3">
      <c r="A35" s="37" t="s">
        <v>53</v>
      </c>
      <c r="B35" s="38" t="s">
        <v>45</v>
      </c>
      <c r="C35" s="55" t="s">
        <v>65</v>
      </c>
      <c r="D35" s="8">
        <v>1</v>
      </c>
      <c r="E35" s="40">
        <v>0</v>
      </c>
      <c r="F35" s="2">
        <f t="shared" si="18"/>
        <v>0</v>
      </c>
      <c r="G35" s="7">
        <f t="shared" si="19"/>
        <v>0</v>
      </c>
    </row>
    <row r="36" spans="1:8" ht="100.2" customHeight="1" thickBot="1" x14ac:dyDescent="0.35">
      <c r="A36" s="37" t="s">
        <v>63</v>
      </c>
      <c r="B36" s="38" t="s">
        <v>44</v>
      </c>
      <c r="C36" s="51" t="s">
        <v>60</v>
      </c>
      <c r="D36" s="8">
        <v>1</v>
      </c>
      <c r="E36" s="40">
        <v>0</v>
      </c>
      <c r="F36" s="2">
        <f t="shared" si="18"/>
        <v>0</v>
      </c>
      <c r="G36" s="7">
        <f t="shared" si="19"/>
        <v>0</v>
      </c>
    </row>
    <row r="37" spans="1:8" ht="18.600000000000001" thickBot="1" x14ac:dyDescent="0.4">
      <c r="A37" s="3"/>
      <c r="B37" s="26"/>
      <c r="C37" s="13" t="s">
        <v>8</v>
      </c>
      <c r="D37" s="4"/>
      <c r="E37" s="5"/>
      <c r="F37" s="6">
        <f>SUM(F8:F36)</f>
        <v>0</v>
      </c>
      <c r="G37" s="31">
        <f>SUM(G8:G36)</f>
        <v>0</v>
      </c>
    </row>
    <row r="38" spans="1:8" ht="15" thickBot="1" x14ac:dyDescent="0.35"/>
    <row r="39" spans="1:8" ht="174.75" customHeight="1" thickBot="1" x14ac:dyDescent="0.35">
      <c r="A39" s="71" t="s">
        <v>61</v>
      </c>
      <c r="B39" s="72"/>
      <c r="C39" s="73" t="s">
        <v>62</v>
      </c>
      <c r="D39" s="74"/>
      <c r="E39" s="74"/>
      <c r="F39" s="74"/>
      <c r="G39" s="75"/>
      <c r="H39" s="53"/>
    </row>
    <row r="40" spans="1:8" x14ac:dyDescent="0.3">
      <c r="F40" s="52"/>
    </row>
  </sheetData>
  <mergeCells count="14">
    <mergeCell ref="A39:B39"/>
    <mergeCell ref="C39:G39"/>
    <mergeCell ref="A13:G13"/>
    <mergeCell ref="A18:G18"/>
    <mergeCell ref="A23:G23"/>
    <mergeCell ref="A26:G26"/>
    <mergeCell ref="A29:G29"/>
    <mergeCell ref="A7:G7"/>
    <mergeCell ref="A4:G4"/>
    <mergeCell ref="A1:G1"/>
    <mergeCell ref="B2:C2"/>
    <mergeCell ref="B3:C3"/>
    <mergeCell ref="B5:C5"/>
    <mergeCell ref="F5:G5"/>
  </mergeCells>
  <pageMargins left="0.7" right="0.7" top="0.78740157499999996" bottom="0.78740157499999996" header="0.3" footer="0.3"/>
  <pageSetup paperSize="9" scale="77" fitToHeight="0" orientation="landscape"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Karel Rejent</dc:creator>
  <cp:lastModifiedBy>Uloziste</cp:lastModifiedBy>
  <cp:lastPrinted>2023-03-30T11:48:35Z</cp:lastPrinted>
  <dcterms:created xsi:type="dcterms:W3CDTF">2020-02-10T15:27:06Z</dcterms:created>
  <dcterms:modified xsi:type="dcterms:W3CDTF">2025-01-07T18:37:37Z</dcterms:modified>
</cp:coreProperties>
</file>